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defaultThemeVersion="124226"/>
  <bookViews>
    <workbookView xWindow="0" yWindow="0" windowWidth="23040" windowHeight="9195"/>
  </bookViews>
  <sheets>
    <sheet name="Nihai Değerlendirme" sheetId="1" r:id="rId1"/>
    <sheet name="Sayfa2" sheetId="3" r:id="rId2"/>
  </sheets>
  <definedNames>
    <definedName name="_xlnm.Print_Area" localSheetId="0">'Nihai Değerlendirme'!$A$1:$N$14</definedName>
  </definedNames>
  <calcPr calcId="144525"/>
</workbook>
</file>

<file path=xl/calcChain.xml><?xml version="1.0" encoding="utf-8"?>
<calcChain xmlns="http://schemas.openxmlformats.org/spreadsheetml/2006/main">
  <c r="L15" i="1" l="1"/>
  <c r="J15" i="1"/>
  <c r="G15" i="1"/>
  <c r="E15" i="1"/>
  <c r="M15" i="1" l="1"/>
  <c r="J7" i="3" l="1"/>
  <c r="K7" i="3" s="1"/>
  <c r="J8" i="3"/>
  <c r="K8" i="3" s="1"/>
  <c r="J9" i="3"/>
  <c r="K9" i="3" s="1"/>
  <c r="J10" i="3"/>
  <c r="K10" i="3" s="1"/>
  <c r="J11" i="3"/>
  <c r="K11" i="3" s="1"/>
  <c r="J12" i="3"/>
  <c r="K12" i="3" s="1"/>
  <c r="J13" i="3"/>
  <c r="K13" i="3" s="1"/>
  <c r="L14" i="1" l="1"/>
  <c r="J14" i="1"/>
  <c r="G14" i="1"/>
  <c r="E14" i="1"/>
  <c r="M14" i="1" l="1"/>
</calcChain>
</file>

<file path=xl/sharedStrings.xml><?xml version="1.0" encoding="utf-8"?>
<sst xmlns="http://schemas.openxmlformats.org/spreadsheetml/2006/main" count="56" uniqueCount="51">
  <si>
    <t>Kurum</t>
  </si>
  <si>
    <t>Birim/Fakülte/Bölüm</t>
  </si>
  <si>
    <t>Kadro Unvanı</t>
  </si>
  <si>
    <t>Kadro Adedi</t>
  </si>
  <si>
    <t>Sıra 
No</t>
  </si>
  <si>
    <t>Adı ve Soyadı</t>
  </si>
  <si>
    <t>ALES</t>
  </si>
  <si>
    <t>Puan</t>
  </si>
  <si>
    <t xml:space="preserve">TÜRK HAVA KURUMU ÜNİVERSİTESİ </t>
  </si>
  <si>
    <t>İlan Numarası</t>
  </si>
  <si>
    <t>ARAŞTIRMA GÖREVLİSİ</t>
  </si>
  <si>
    <t>Yabancı Dil (İngilizce)</t>
  </si>
  <si>
    <t>BAŞVURAN ADAYLARIN NİHAİ DEĞERLENDİRME SONUÇLARI</t>
  </si>
  <si>
    <t>Nihai Değerlendirme Tarihi</t>
  </si>
  <si>
    <t>NİHAİ DEĞERLENDİRMEYE TABİ TUTULAN ADAYLAR</t>
  </si>
  <si>
    <t>Lisans Notu</t>
  </si>
  <si>
    <t>100'lük Sistem</t>
  </si>
  <si>
    <t>4'lük Sistem</t>
  </si>
  <si>
    <t>(A)
 Puanın 
%30'u</t>
  </si>
  <si>
    <t>(B)
Puanın 
%10'u</t>
  </si>
  <si>
    <t>(C)
Puanın %30'u</t>
  </si>
  <si>
    <t>Yazılı Giriş Sınavı</t>
  </si>
  <si>
    <t xml:space="preserve">(D)
Puanın %30'u </t>
  </si>
  <si>
    <t>(A+B+C+D)
Nihai Değerlendirme Puanı</t>
  </si>
  <si>
    <t>SONUÇ</t>
  </si>
  <si>
    <t>Ece İrem ÇORA</t>
  </si>
  <si>
    <t>Erkam Emin AYVAZ</t>
  </si>
  <si>
    <t>Bensu ÖZDEMİR</t>
  </si>
  <si>
    <t>Beste Pelin ÇELEM</t>
  </si>
  <si>
    <t>Hasan Buğra IŞILAR</t>
  </si>
  <si>
    <t>Ece Nur ORUÇ</t>
  </si>
  <si>
    <t>Büşra ÖNLER</t>
  </si>
  <si>
    <t xml:space="preserve">Toplam </t>
  </si>
  <si>
    <t>Sıra No</t>
  </si>
  <si>
    <t>İŞLETME FAKÜLTESİ / HAVACILIK YÖNETİMİ BÖLÜMÜ ARAŞTIRMA GÖREVLİSİ SINAVI</t>
  </si>
  <si>
    <t>SINAV DEĞERLENDİRME ÇİZELGESİ</t>
  </si>
  <si>
    <t xml:space="preserve">SINAV NOTU </t>
  </si>
  <si>
    <t xml:space="preserve"> SORU 1</t>
  </si>
  <si>
    <t xml:space="preserve"> SORU 2</t>
  </si>
  <si>
    <t xml:space="preserve"> SORU 3</t>
  </si>
  <si>
    <t xml:space="preserve"> SORU 4</t>
  </si>
  <si>
    <t xml:space="preserve"> SORU 5</t>
  </si>
  <si>
    <t xml:space="preserve"> SORU 6</t>
  </si>
  <si>
    <t>Prof.Dr.Cem Harun MEYDAN                       Dr. Öğr. Üyesi Bahar AŞÇI                        Dr. Öğr. Üyesi Meriç GÖKDALAY</t>
  </si>
  <si>
    <t xml:space="preserve">ANKARA BİLİM ÜNİVERSİTESİ </t>
  </si>
  <si>
    <t>İlgili kadroya başvuran adayların durumları;  31.03.2021 tarihli ve 31440 sayılı Resmî Gazete'de yayımlanan Öğretim Üyesi Dışındaki Öğretim Elemanı Kadrolarına Naklen veya Açıktan Yapılacak Atamalarda Uygulanacak Merkezi Sınav ile Giriş Sınavlarına İlişkin Usul ve Esaslar Hakkında Yönetmelik’in 12. maddesinde belirtildiği üzere "Sınav jürisinin değerlendirmesinde; bu Yönetmeliğin 6 ncı maddesinin dördüncü fıkrası kapsamındaki öğretim görevlisi kadrolarında, meslek yüksekokullarında bu kadrolarda istihdam edilecekler de dâhil olmak üzere ALES puanının %30’unu, lisans mezuniyet notunun %10’unu, yabancı dil puanının %30’unu ve giriş sınavı notunun %30’unu; bu Yönetmelik kapsamındaki diğer kadrolarda ALES puanının %30’unu, lisans mezuniyet notunun %30’unu, yabancı dil puanının %10’unu ve giriş sınavı notunun %30’unu; meslek yüksekokullarında ise ALES notunun %35’ini, lisans mezuniyet notunun %30’unu ve giriş sınavı notunun %35’ini hesaplayarak ilan edilen kadro sayısı kadar adayı başarı sırasına göre belirler. Değerlendirme puanı 65 puanın altında olanlar sınavlarda başarısız sayılır. Adayların değerlendirmede dikkate alınan puanları ile lisans mezuniyet notları, kadro ilanında belirtilen internet adresinde ilan edilir." hükmü gereğince Sınav Jürisi tarafından değerlendirilmiştir.</t>
  </si>
  <si>
    <t xml:space="preserve">HUKUK FAKÜLTESİ İDARE HUKUKU ARAŞTIRMA GÖREVLİSİ SINAVINA </t>
  </si>
  <si>
    <t>Elif M******</t>
  </si>
  <si>
    <t>Muhammet İsmet Y****</t>
  </si>
  <si>
    <t>ASİL</t>
  </si>
  <si>
    <t>YEDEK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</si>
</sst>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0"/>
  </numFmts>
  <fonts count="5" x14ac:knownFonts="1">
    <font>
      <sz val="10"/>
      <name val="Arial"/>
      <charset val="162"/>
    </font>
    <font>
      <b/>
      <sz val="9"/>
      <name val="Times New Roman"/>
      <family val="1"/>
      <charset val="162"/>
    </font>
    <font>
      <sz val="9"/>
      <name val="Times New Roman"/>
      <family val="1"/>
      <charset val="162"/>
    </font>
    <font>
      <sz val="9"/>
      <color theme="1"/>
      <name val="Times New Roman"/>
      <family val="1"/>
      <charset val="162"/>
    </font>
    <font>
      <b/>
      <sz val="9"/>
      <color theme="1"/>
      <name val="Times New Roman"/>
      <family val="1"/>
      <charset val="162"/>
    </font>
  </fonts>
  <fills count="2">
    <fill>
      <patternFill patternType="none"/>
    </fill>
    <fill>
      <patternFill patternType="gray125"/>
    </fill>
  </fills>
  <borders count="41">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105">
    <xf numFmtId="0" fontId="0" fillId="0" borderId="0" xfId="0"/>
    <xf numFmtId="0" fontId="1" fillId="0" borderId="23" xfId="0"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4"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8" xfId="0" applyFont="1" applyBorder="1" applyAlignment="1">
      <alignment horizontal="center" vertical="center" wrapText="1"/>
    </xf>
    <xf numFmtId="0" fontId="2" fillId="0" borderId="5" xfId="0" applyFont="1" applyBorder="1" applyAlignment="1">
      <alignment horizontal="center"/>
    </xf>
    <xf numFmtId="0" fontId="2" fillId="0" borderId="6"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xf numFmtId="0" fontId="1" fillId="0" borderId="25" xfId="0" applyFont="1" applyBorder="1" applyAlignment="1">
      <alignment horizontal="center" vertical="center" wrapText="1"/>
    </xf>
    <xf numFmtId="0" fontId="1" fillId="0" borderId="36" xfId="0" applyFont="1" applyBorder="1" applyAlignment="1">
      <alignment horizontal="center" wrapText="1"/>
    </xf>
    <xf numFmtId="164" fontId="3" fillId="0" borderId="7" xfId="0" applyNumberFormat="1" applyFont="1" applyBorder="1" applyAlignment="1">
      <alignment horizontal="center" wrapText="1"/>
    </xf>
    <xf numFmtId="2" fontId="4" fillId="0" borderId="7" xfId="0" applyNumberFormat="1" applyFont="1" applyBorder="1" applyAlignment="1">
      <alignment horizontal="center" wrapText="1"/>
    </xf>
    <xf numFmtId="0" fontId="2" fillId="0" borderId="0" xfId="0" applyFont="1" applyFill="1" applyBorder="1" applyAlignment="1">
      <alignment horizontal="left"/>
    </xf>
    <xf numFmtId="164" fontId="3" fillId="0" borderId="3" xfId="0" applyNumberFormat="1" applyFont="1" applyBorder="1" applyAlignment="1" applyProtection="1">
      <alignment horizontal="center" wrapText="1"/>
    </xf>
    <xf numFmtId="164" fontId="3" fillId="0" borderId="3" xfId="0" applyNumberFormat="1" applyFont="1" applyBorder="1" applyAlignment="1">
      <alignment horizontal="center" wrapText="1"/>
    </xf>
    <xf numFmtId="164" fontId="3" fillId="0" borderId="2" xfId="0" applyNumberFormat="1" applyFont="1" applyBorder="1" applyAlignment="1">
      <alignment horizontal="center" wrapText="1"/>
    </xf>
    <xf numFmtId="0" fontId="1" fillId="0" borderId="21"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164" fontId="3" fillId="0" borderId="6" xfId="0" applyNumberFormat="1" applyFont="1" applyBorder="1" applyAlignment="1" applyProtection="1">
      <alignment horizontal="center" wrapText="1"/>
    </xf>
    <xf numFmtId="164" fontId="3" fillId="0" borderId="6" xfId="0" applyNumberFormat="1" applyFont="1" applyBorder="1" applyAlignment="1">
      <alignment horizontal="center" wrapText="1"/>
    </xf>
    <xf numFmtId="0" fontId="1" fillId="0" borderId="0" xfId="0" applyFont="1" applyBorder="1" applyAlignment="1">
      <alignment horizontal="center" wrapText="1"/>
    </xf>
    <xf numFmtId="0" fontId="2" fillId="0" borderId="0" xfId="0" applyFont="1" applyBorder="1" applyAlignment="1">
      <alignment horizontal="left"/>
    </xf>
    <xf numFmtId="0" fontId="2" fillId="0" borderId="0" xfId="0" applyFont="1" applyBorder="1" applyAlignment="1">
      <alignment horizontal="center"/>
    </xf>
    <xf numFmtId="164" fontId="3" fillId="0" borderId="0" xfId="0" applyNumberFormat="1" applyFont="1" applyBorder="1" applyAlignment="1" applyProtection="1">
      <alignment horizontal="center" wrapText="1"/>
    </xf>
    <xf numFmtId="164" fontId="3" fillId="0" borderId="0" xfId="0" applyNumberFormat="1" applyFont="1" applyBorder="1" applyAlignment="1">
      <alignment horizontal="center" wrapText="1"/>
    </xf>
    <xf numFmtId="0" fontId="3" fillId="0" borderId="0" xfId="0" applyNumberFormat="1" applyFont="1" applyBorder="1" applyAlignment="1">
      <alignment horizontal="center" wrapText="1"/>
    </xf>
    <xf numFmtId="0" fontId="1" fillId="0" borderId="20" xfId="0" applyNumberFormat="1" applyFont="1" applyBorder="1" applyAlignment="1">
      <alignment horizontal="center" vertical="center" wrapText="1"/>
    </xf>
    <xf numFmtId="0" fontId="2" fillId="0" borderId="3" xfId="0" applyFont="1" applyBorder="1" applyAlignment="1">
      <alignment horizontal="left"/>
    </xf>
    <xf numFmtId="0" fontId="1" fillId="0" borderId="4" xfId="0" applyFont="1" applyBorder="1" applyAlignment="1">
      <alignment horizontal="center" wrapText="1"/>
    </xf>
    <xf numFmtId="0" fontId="1" fillId="0" borderId="1" xfId="0" applyFont="1" applyBorder="1" applyAlignment="1">
      <alignment horizontal="center" wrapText="1"/>
    </xf>
    <xf numFmtId="0" fontId="2" fillId="0" borderId="2" xfId="0" applyFont="1" applyBorder="1" applyAlignment="1">
      <alignment horizontal="left"/>
    </xf>
    <xf numFmtId="0" fontId="1" fillId="0" borderId="15" xfId="0" applyFont="1" applyBorder="1" applyAlignment="1">
      <alignment horizontal="center" wrapText="1"/>
    </xf>
    <xf numFmtId="0" fontId="2" fillId="0" borderId="16" xfId="0" applyFont="1" applyBorder="1" applyAlignment="1">
      <alignment horizontal="left"/>
    </xf>
    <xf numFmtId="2" fontId="3" fillId="0" borderId="2" xfId="0" applyNumberFormat="1" applyFont="1" applyBorder="1" applyAlignment="1" applyProtection="1">
      <alignment horizontal="center" wrapText="1"/>
    </xf>
    <xf numFmtId="2" fontId="2" fillId="0" borderId="2" xfId="0" applyNumberFormat="1" applyFont="1" applyBorder="1" applyAlignment="1">
      <alignment horizontal="center"/>
    </xf>
    <xf numFmtId="2" fontId="3" fillId="0" borderId="2" xfId="0" applyNumberFormat="1" applyFont="1" applyBorder="1" applyAlignment="1">
      <alignment horizontal="center" wrapText="1"/>
    </xf>
    <xf numFmtId="2" fontId="0" fillId="0" borderId="0" xfId="0" applyNumberFormat="1"/>
    <xf numFmtId="0" fontId="2" fillId="0" borderId="39" xfId="0" applyFont="1" applyBorder="1" applyAlignment="1">
      <alignment horizontal="center"/>
    </xf>
    <xf numFmtId="0" fontId="2" fillId="0" borderId="13" xfId="0" applyFont="1" applyBorder="1" applyAlignment="1">
      <alignment horizontal="center"/>
    </xf>
    <xf numFmtId="0" fontId="2" fillId="0" borderId="40" xfId="0" applyFont="1" applyBorder="1" applyAlignment="1">
      <alignment horizontal="center"/>
    </xf>
    <xf numFmtId="2" fontId="2" fillId="0" borderId="1" xfId="0" applyNumberFormat="1" applyFont="1" applyBorder="1" applyAlignment="1">
      <alignment horizontal="center"/>
    </xf>
    <xf numFmtId="164" fontId="3" fillId="0" borderId="8" xfId="0" applyNumberFormat="1" applyFont="1" applyBorder="1" applyAlignment="1">
      <alignment horizontal="center" wrapText="1"/>
    </xf>
    <xf numFmtId="164" fontId="3" fillId="0" borderId="9" xfId="0" applyNumberFormat="1" applyFont="1" applyBorder="1" applyAlignment="1">
      <alignment horizontal="center" wrapText="1"/>
    </xf>
    <xf numFmtId="165" fontId="2" fillId="0" borderId="5" xfId="0" applyNumberFormat="1" applyFont="1" applyBorder="1" applyAlignment="1">
      <alignment horizontal="center"/>
    </xf>
    <xf numFmtId="165" fontId="3" fillId="0" borderId="7" xfId="0" applyNumberFormat="1" applyFont="1" applyBorder="1" applyAlignment="1" applyProtection="1">
      <alignment horizontal="center" wrapText="1"/>
    </xf>
    <xf numFmtId="165" fontId="3" fillId="0" borderId="7" xfId="0" applyNumberFormat="1" applyFont="1" applyBorder="1" applyAlignment="1">
      <alignment horizontal="center" wrapText="1"/>
    </xf>
    <xf numFmtId="165" fontId="3" fillId="0" borderId="5" xfId="0" applyNumberFormat="1" applyFont="1" applyBorder="1" applyAlignment="1">
      <alignment horizontal="center" wrapText="1"/>
    </xf>
    <xf numFmtId="165" fontId="3" fillId="0" borderId="35" xfId="0" applyNumberFormat="1" applyFont="1" applyBorder="1" applyAlignment="1">
      <alignment horizontal="center" wrapText="1"/>
    </xf>
    <xf numFmtId="2" fontId="2" fillId="0" borderId="5" xfId="0" applyNumberFormat="1" applyFont="1" applyBorder="1" applyAlignment="1">
      <alignment horizontal="center"/>
    </xf>
    <xf numFmtId="2" fontId="2" fillId="0" borderId="6" xfId="0" applyNumberFormat="1" applyFont="1" applyBorder="1" applyAlignment="1">
      <alignment horizontal="center"/>
    </xf>
    <xf numFmtId="0" fontId="2" fillId="0" borderId="4" xfId="0" applyFont="1" applyBorder="1" applyAlignment="1">
      <alignment horizontal="left" vertical="center"/>
    </xf>
    <xf numFmtId="0" fontId="2" fillId="0" borderId="8" xfId="0" applyFont="1" applyBorder="1" applyAlignment="1">
      <alignment horizontal="left" vertical="center"/>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0" fontId="1" fillId="0" borderId="8" xfId="0" applyFont="1" applyBorder="1" applyAlignment="1">
      <alignment horizontal="center"/>
    </xf>
    <xf numFmtId="0" fontId="2" fillId="0" borderId="4" xfId="0" applyFont="1" applyBorder="1" applyAlignment="1">
      <alignment vertical="center"/>
    </xf>
    <xf numFmtId="0" fontId="2" fillId="0" borderId="3" xfId="0" applyFont="1" applyBorder="1" applyAlignment="1">
      <alignment vertical="center"/>
    </xf>
    <xf numFmtId="0" fontId="2" fillId="0" borderId="3" xfId="0" applyFont="1" applyFill="1" applyBorder="1" applyAlignment="1">
      <alignment horizontal="left" vertical="center"/>
    </xf>
    <xf numFmtId="0" fontId="2" fillId="0" borderId="8" xfId="0" applyFont="1" applyFill="1" applyBorder="1" applyAlignment="1">
      <alignment horizontal="left" vertical="center"/>
    </xf>
    <xf numFmtId="0" fontId="2" fillId="0" borderId="3"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 xfId="0" applyFont="1" applyBorder="1" applyAlignment="1">
      <alignment vertical="center"/>
    </xf>
    <xf numFmtId="0" fontId="2" fillId="0" borderId="2" xfId="0" applyFont="1" applyBorder="1" applyAlignment="1">
      <alignment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9" xfId="0" applyFont="1" applyBorder="1" applyAlignment="1">
      <alignment horizontal="center" wrapText="1"/>
    </xf>
    <xf numFmtId="0" fontId="1" fillId="0" borderId="30" xfId="0" applyFont="1" applyBorder="1" applyAlignment="1">
      <alignment horizontal="center" wrapText="1"/>
    </xf>
    <xf numFmtId="0" fontId="1" fillId="0" borderId="32" xfId="0" applyFont="1" applyBorder="1" applyAlignment="1">
      <alignment horizontal="center" wrapText="1"/>
    </xf>
    <xf numFmtId="0" fontId="1" fillId="0" borderId="33" xfId="0" applyFont="1" applyBorder="1" applyAlignment="1">
      <alignment horizontal="center" wrapText="1"/>
    </xf>
    <xf numFmtId="0" fontId="1" fillId="0" borderId="34" xfId="0" applyFont="1" applyBorder="1" applyAlignment="1">
      <alignment horizontal="center" wrapText="1"/>
    </xf>
    <xf numFmtId="0" fontId="1" fillId="0" borderId="24" xfId="0" applyFont="1" applyBorder="1" applyAlignment="1">
      <alignment horizontal="center" vertical="center"/>
    </xf>
    <xf numFmtId="14" fontId="2" fillId="0" borderId="2" xfId="0" applyNumberFormat="1" applyFont="1" applyFill="1" applyBorder="1" applyAlignment="1">
      <alignment horizontal="left" vertical="center"/>
    </xf>
    <xf numFmtId="14" fontId="2" fillId="0" borderId="9" xfId="0" applyNumberFormat="1" applyFont="1" applyFill="1" applyBorder="1" applyAlignment="1">
      <alignment horizontal="left" vertical="center"/>
    </xf>
    <xf numFmtId="0" fontId="2" fillId="0" borderId="13" xfId="0" applyFont="1" applyFill="1" applyBorder="1" applyAlignment="1">
      <alignment horizontal="left" vertical="center"/>
    </xf>
    <xf numFmtId="0" fontId="2" fillId="0" borderId="11" xfId="0" applyFont="1" applyFill="1" applyBorder="1" applyAlignment="1">
      <alignment horizontal="left" vertical="center"/>
    </xf>
    <xf numFmtId="0" fontId="2" fillId="0" borderId="14" xfId="0" applyFont="1" applyFill="1" applyBorder="1" applyAlignment="1">
      <alignment horizontal="left" vertical="center"/>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0" borderId="9" xfId="0" applyFont="1" applyBorder="1" applyAlignment="1">
      <alignment horizontal="center"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
  <sheetViews>
    <sheetView tabSelected="1" zoomScaleNormal="100" workbookViewId="0">
      <selection activeCell="A16" sqref="A16:Q22"/>
    </sheetView>
  </sheetViews>
  <sheetFormatPr defaultRowHeight="12.75" x14ac:dyDescent="0.2"/>
  <cols>
    <col min="1" max="1" width="4.7109375" bestFit="1" customWidth="1"/>
    <col min="2" max="2" width="14.28515625" customWidth="1"/>
    <col min="3" max="3" width="16.42578125" customWidth="1"/>
    <col min="4" max="4" width="9.7109375" bestFit="1" customWidth="1"/>
    <col min="5" max="5" width="9.28515625" bestFit="1" customWidth="1"/>
    <col min="6" max="6" width="9.7109375" bestFit="1" customWidth="1"/>
    <col min="7" max="7" width="8.28515625" bestFit="1" customWidth="1"/>
    <col min="8" max="12" width="8.28515625" customWidth="1"/>
    <col min="13" max="13" width="14.7109375" customWidth="1"/>
    <col min="14" max="14" width="18.42578125" customWidth="1"/>
  </cols>
  <sheetData>
    <row r="1" spans="1:14" x14ac:dyDescent="0.2">
      <c r="A1" s="56" t="s">
        <v>44</v>
      </c>
      <c r="B1" s="57"/>
      <c r="C1" s="57"/>
      <c r="D1" s="57"/>
      <c r="E1" s="57"/>
      <c r="F1" s="57"/>
      <c r="G1" s="57"/>
      <c r="H1" s="57"/>
      <c r="I1" s="57"/>
      <c r="J1" s="57"/>
      <c r="K1" s="57"/>
      <c r="L1" s="57"/>
      <c r="M1" s="57"/>
      <c r="N1" s="58"/>
    </row>
    <row r="2" spans="1:14" ht="12.75" customHeight="1" x14ac:dyDescent="0.2">
      <c r="A2" s="59" t="s">
        <v>46</v>
      </c>
      <c r="B2" s="60"/>
      <c r="C2" s="60"/>
      <c r="D2" s="60"/>
      <c r="E2" s="60"/>
      <c r="F2" s="60"/>
      <c r="G2" s="60"/>
      <c r="H2" s="60"/>
      <c r="I2" s="60"/>
      <c r="J2" s="60"/>
      <c r="K2" s="60"/>
      <c r="L2" s="60"/>
      <c r="M2" s="60"/>
      <c r="N2" s="61"/>
    </row>
    <row r="3" spans="1:14" x14ac:dyDescent="0.2">
      <c r="A3" s="59" t="s">
        <v>12</v>
      </c>
      <c r="B3" s="60"/>
      <c r="C3" s="60"/>
      <c r="D3" s="60"/>
      <c r="E3" s="60"/>
      <c r="F3" s="60"/>
      <c r="G3" s="60"/>
      <c r="H3" s="60"/>
      <c r="I3" s="60"/>
      <c r="J3" s="60"/>
      <c r="K3" s="60"/>
      <c r="L3" s="60"/>
      <c r="M3" s="60"/>
      <c r="N3" s="61"/>
    </row>
    <row r="4" spans="1:14" ht="105.75" customHeight="1" x14ac:dyDescent="0.2">
      <c r="A4" s="68" t="s">
        <v>45</v>
      </c>
      <c r="B4" s="66"/>
      <c r="C4" s="66"/>
      <c r="D4" s="66"/>
      <c r="E4" s="66"/>
      <c r="F4" s="66"/>
      <c r="G4" s="66"/>
      <c r="H4" s="66"/>
      <c r="I4" s="66"/>
      <c r="J4" s="66"/>
      <c r="K4" s="66"/>
      <c r="L4" s="66"/>
      <c r="M4" s="66"/>
      <c r="N4" s="67"/>
    </row>
    <row r="5" spans="1:14" x14ac:dyDescent="0.2">
      <c r="A5" s="62" t="s">
        <v>0</v>
      </c>
      <c r="B5" s="63"/>
      <c r="C5" s="63"/>
      <c r="D5" s="63"/>
      <c r="E5" s="64" t="s">
        <v>44</v>
      </c>
      <c r="F5" s="64"/>
      <c r="G5" s="64"/>
      <c r="H5" s="64"/>
      <c r="I5" s="64"/>
      <c r="J5" s="64"/>
      <c r="K5" s="64"/>
      <c r="L5" s="64"/>
      <c r="M5" s="64"/>
      <c r="N5" s="65"/>
    </row>
    <row r="6" spans="1:14" x14ac:dyDescent="0.2">
      <c r="A6" s="62" t="s">
        <v>1</v>
      </c>
      <c r="B6" s="63"/>
      <c r="C6" s="63"/>
      <c r="D6" s="63"/>
      <c r="E6" s="66"/>
      <c r="F6" s="66"/>
      <c r="G6" s="66"/>
      <c r="H6" s="66"/>
      <c r="I6" s="66"/>
      <c r="J6" s="66"/>
      <c r="K6" s="66"/>
      <c r="L6" s="66"/>
      <c r="M6" s="66"/>
      <c r="N6" s="67"/>
    </row>
    <row r="7" spans="1:14" x14ac:dyDescent="0.2">
      <c r="A7" s="62" t="s">
        <v>2</v>
      </c>
      <c r="B7" s="63"/>
      <c r="C7" s="63"/>
      <c r="D7" s="63"/>
      <c r="E7" s="64" t="s">
        <v>10</v>
      </c>
      <c r="F7" s="64"/>
      <c r="G7" s="64"/>
      <c r="H7" s="64"/>
      <c r="I7" s="64"/>
      <c r="J7" s="64"/>
      <c r="K7" s="64"/>
      <c r="L7" s="64"/>
      <c r="M7" s="64"/>
      <c r="N7" s="65"/>
    </row>
    <row r="8" spans="1:14" x14ac:dyDescent="0.2">
      <c r="A8" s="62" t="s">
        <v>3</v>
      </c>
      <c r="B8" s="63"/>
      <c r="C8" s="63"/>
      <c r="D8" s="63"/>
      <c r="E8" s="64">
        <v>1</v>
      </c>
      <c r="F8" s="64"/>
      <c r="G8" s="64"/>
      <c r="H8" s="64"/>
      <c r="I8" s="64"/>
      <c r="J8" s="64"/>
      <c r="K8" s="64"/>
      <c r="L8" s="64"/>
      <c r="M8" s="64"/>
      <c r="N8" s="65"/>
    </row>
    <row r="9" spans="1:14" x14ac:dyDescent="0.2">
      <c r="A9" s="88" t="s">
        <v>9</v>
      </c>
      <c r="B9" s="89"/>
      <c r="C9" s="89"/>
      <c r="D9" s="90"/>
      <c r="E9" s="83"/>
      <c r="F9" s="84"/>
      <c r="G9" s="84"/>
      <c r="H9" s="84"/>
      <c r="I9" s="84"/>
      <c r="J9" s="84"/>
      <c r="K9" s="84"/>
      <c r="L9" s="84"/>
      <c r="M9" s="84"/>
      <c r="N9" s="85"/>
    </row>
    <row r="10" spans="1:14" ht="14.25" customHeight="1" thickBot="1" x14ac:dyDescent="0.25">
      <c r="A10" s="69" t="s">
        <v>13</v>
      </c>
      <c r="B10" s="70"/>
      <c r="C10" s="70"/>
      <c r="D10" s="70"/>
      <c r="E10" s="81"/>
      <c r="F10" s="81"/>
      <c r="G10" s="81"/>
      <c r="H10" s="81"/>
      <c r="I10" s="81"/>
      <c r="J10" s="81"/>
      <c r="K10" s="81"/>
      <c r="L10" s="81"/>
      <c r="M10" s="81"/>
      <c r="N10" s="82"/>
    </row>
    <row r="11" spans="1:14" ht="13.5" thickBot="1" x14ac:dyDescent="0.25">
      <c r="A11" s="71" t="s">
        <v>14</v>
      </c>
      <c r="B11" s="72"/>
      <c r="C11" s="73"/>
      <c r="D11" s="73"/>
      <c r="E11" s="73"/>
      <c r="F11" s="73"/>
      <c r="G11" s="73"/>
      <c r="H11" s="73"/>
      <c r="I11" s="73"/>
      <c r="J11" s="73"/>
      <c r="K11" s="73"/>
      <c r="L11" s="73"/>
      <c r="M11" s="73"/>
      <c r="N11" s="74"/>
    </row>
    <row r="12" spans="1:14" ht="13.5" customHeight="1" thickBot="1" x14ac:dyDescent="0.25">
      <c r="A12" s="95" t="s">
        <v>4</v>
      </c>
      <c r="B12" s="91" t="s">
        <v>5</v>
      </c>
      <c r="C12" s="92"/>
      <c r="D12" s="75" t="s">
        <v>6</v>
      </c>
      <c r="E12" s="76"/>
      <c r="F12" s="75" t="s">
        <v>11</v>
      </c>
      <c r="G12" s="76"/>
      <c r="H12" s="77" t="s">
        <v>15</v>
      </c>
      <c r="I12" s="78"/>
      <c r="J12" s="79"/>
      <c r="K12" s="77" t="s">
        <v>21</v>
      </c>
      <c r="L12" s="79"/>
      <c r="M12" s="86" t="s">
        <v>23</v>
      </c>
      <c r="N12" s="74" t="s">
        <v>24</v>
      </c>
    </row>
    <row r="13" spans="1:14" ht="36.75" thickBot="1" x14ac:dyDescent="0.25">
      <c r="A13" s="96"/>
      <c r="B13" s="93"/>
      <c r="C13" s="94"/>
      <c r="D13" s="2" t="s">
        <v>7</v>
      </c>
      <c r="E13" s="3" t="s">
        <v>18</v>
      </c>
      <c r="F13" s="1" t="s">
        <v>7</v>
      </c>
      <c r="G13" s="3" t="s">
        <v>19</v>
      </c>
      <c r="H13" s="1" t="s">
        <v>17</v>
      </c>
      <c r="I13" s="4" t="s">
        <v>16</v>
      </c>
      <c r="J13" s="3" t="s">
        <v>20</v>
      </c>
      <c r="K13" s="5" t="s">
        <v>7</v>
      </c>
      <c r="L13" s="6" t="s">
        <v>22</v>
      </c>
      <c r="M13" s="87"/>
      <c r="N13" s="80"/>
    </row>
    <row r="14" spans="1:14" ht="12.75" customHeight="1" thickBot="1" x14ac:dyDescent="0.25">
      <c r="A14" s="13">
        <v>1</v>
      </c>
      <c r="B14" s="54" t="s">
        <v>47</v>
      </c>
      <c r="C14" s="55"/>
      <c r="D14" s="47">
        <v>86.54522</v>
      </c>
      <c r="E14" s="48">
        <f t="shared" ref="E14:E15" si="0">D14*0.3</f>
        <v>25.963566</v>
      </c>
      <c r="F14" s="47">
        <v>90</v>
      </c>
      <c r="G14" s="49">
        <f t="shared" ref="G14:G15" si="1">F14*0.1</f>
        <v>9</v>
      </c>
      <c r="H14" s="52">
        <v>3.84</v>
      </c>
      <c r="I14" s="53">
        <v>96.26</v>
      </c>
      <c r="J14" s="49">
        <f t="shared" ref="J14:J15" si="2">I14*0.3</f>
        <v>28.878</v>
      </c>
      <c r="K14" s="50">
        <v>95</v>
      </c>
      <c r="L14" s="51">
        <f t="shared" ref="L14:L15" si="3">K14*0.3</f>
        <v>28.5</v>
      </c>
      <c r="M14" s="50">
        <f t="shared" ref="M14:M15" si="4">E14+G14+J14+L14</f>
        <v>92.341566</v>
      </c>
      <c r="N14" s="15" t="s">
        <v>49</v>
      </c>
    </row>
    <row r="15" spans="1:14" ht="12.75" customHeight="1" x14ac:dyDescent="0.2">
      <c r="A15" s="13">
        <v>2</v>
      </c>
      <c r="B15" s="54" t="s">
        <v>48</v>
      </c>
      <c r="C15" s="55"/>
      <c r="D15" s="47">
        <v>93.145719999999997</v>
      </c>
      <c r="E15" s="48">
        <f t="shared" si="0"/>
        <v>27.943715999999998</v>
      </c>
      <c r="F15" s="47">
        <v>52.5</v>
      </c>
      <c r="G15" s="49">
        <f t="shared" si="1"/>
        <v>5.25</v>
      </c>
      <c r="H15" s="52">
        <v>3.09</v>
      </c>
      <c r="I15" s="53">
        <v>78.760000000000005</v>
      </c>
      <c r="J15" s="49">
        <f t="shared" si="2"/>
        <v>23.628</v>
      </c>
      <c r="K15" s="50">
        <v>90</v>
      </c>
      <c r="L15" s="51">
        <f t="shared" si="3"/>
        <v>27</v>
      </c>
      <c r="M15" s="50">
        <f t="shared" si="4"/>
        <v>83.821715999999995</v>
      </c>
      <c r="N15" s="15" t="s">
        <v>50</v>
      </c>
    </row>
  </sheetData>
  <sortState ref="A1:O24">
    <sortCondition descending="1" ref="M15"/>
  </sortState>
  <mergeCells count="27">
    <mergeCell ref="A9:D9"/>
    <mergeCell ref="B15:C15"/>
    <mergeCell ref="B14:C14"/>
    <mergeCell ref="B12:C13"/>
    <mergeCell ref="A12:A13"/>
    <mergeCell ref="H12:J12"/>
    <mergeCell ref="K12:L12"/>
    <mergeCell ref="N12:N13"/>
    <mergeCell ref="E10:N10"/>
    <mergeCell ref="E9:N9"/>
    <mergeCell ref="M12:M13"/>
    <mergeCell ref="F12:G12"/>
    <mergeCell ref="A1:N1"/>
    <mergeCell ref="A2:N2"/>
    <mergeCell ref="A7:D7"/>
    <mergeCell ref="E7:N7"/>
    <mergeCell ref="A5:D5"/>
    <mergeCell ref="E5:N5"/>
    <mergeCell ref="A3:N3"/>
    <mergeCell ref="E6:N6"/>
    <mergeCell ref="A4:N4"/>
    <mergeCell ref="A6:D6"/>
    <mergeCell ref="A10:D10"/>
    <mergeCell ref="A8:D8"/>
    <mergeCell ref="A11:N11"/>
    <mergeCell ref="E8:N8"/>
    <mergeCell ref="D12:E12"/>
  </mergeCells>
  <phoneticPr fontId="0" type="noConversion"/>
  <pageMargins left="0.74803149606299213" right="0.74803149606299213" top="0" bottom="0" header="0.51181102362204722" footer="0.51181102362204722"/>
  <pageSetup paperSize="9" scale="9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L20" sqref="L20"/>
    </sheetView>
  </sheetViews>
  <sheetFormatPr defaultRowHeight="12.75" x14ac:dyDescent="0.2"/>
  <sheetData>
    <row r="1" spans="1:12" x14ac:dyDescent="0.2">
      <c r="A1" s="56" t="s">
        <v>8</v>
      </c>
      <c r="B1" s="57"/>
      <c r="C1" s="57"/>
      <c r="D1" s="57"/>
      <c r="E1" s="57"/>
      <c r="F1" s="57"/>
      <c r="G1" s="57"/>
      <c r="H1" s="57"/>
      <c r="I1" s="57"/>
      <c r="J1" s="57"/>
      <c r="K1" s="57"/>
    </row>
    <row r="2" spans="1:12" x14ac:dyDescent="0.2">
      <c r="A2" s="59" t="s">
        <v>34</v>
      </c>
      <c r="B2" s="60"/>
      <c r="C2" s="60"/>
      <c r="D2" s="60"/>
      <c r="E2" s="60"/>
      <c r="F2" s="60"/>
      <c r="G2" s="60"/>
      <c r="H2" s="60"/>
      <c r="I2" s="60"/>
      <c r="J2" s="60"/>
      <c r="K2" s="60"/>
    </row>
    <row r="3" spans="1:12" x14ac:dyDescent="0.2">
      <c r="A3" s="59" t="s">
        <v>35</v>
      </c>
      <c r="B3" s="60"/>
      <c r="C3" s="60"/>
      <c r="D3" s="60"/>
      <c r="E3" s="60"/>
      <c r="F3" s="60"/>
      <c r="G3" s="60"/>
      <c r="H3" s="60"/>
      <c r="I3" s="60"/>
      <c r="J3" s="60"/>
      <c r="K3" s="60"/>
    </row>
    <row r="4" spans="1:12" ht="13.5" thickBot="1" x14ac:dyDescent="0.25">
      <c r="A4" s="103"/>
      <c r="B4" s="104"/>
      <c r="C4" s="104"/>
      <c r="D4" s="66"/>
      <c r="E4" s="66"/>
      <c r="F4" s="66"/>
      <c r="G4" s="66"/>
      <c r="H4" s="66"/>
      <c r="I4" s="66"/>
      <c r="J4" s="66"/>
      <c r="K4" s="66"/>
    </row>
    <row r="5" spans="1:12" ht="13.5" thickBot="1" x14ac:dyDescent="0.25">
      <c r="A5" s="86" t="s">
        <v>33</v>
      </c>
      <c r="B5" s="99" t="s">
        <v>5</v>
      </c>
      <c r="C5" s="100"/>
      <c r="D5" s="97" t="s">
        <v>36</v>
      </c>
      <c r="E5" s="97"/>
      <c r="F5" s="97"/>
      <c r="G5" s="97"/>
      <c r="H5" s="97"/>
      <c r="I5" s="97"/>
      <c r="J5" s="97"/>
      <c r="K5" s="98"/>
    </row>
    <row r="6" spans="1:12" ht="13.5" customHeight="1" thickBot="1" x14ac:dyDescent="0.25">
      <c r="A6" s="87"/>
      <c r="B6" s="101"/>
      <c r="C6" s="102"/>
      <c r="D6" s="30" t="s">
        <v>37</v>
      </c>
      <c r="E6" s="20" t="s">
        <v>38</v>
      </c>
      <c r="F6" s="20" t="s">
        <v>39</v>
      </c>
      <c r="G6" s="20" t="s">
        <v>40</v>
      </c>
      <c r="H6" s="20" t="s">
        <v>41</v>
      </c>
      <c r="I6" s="21" t="s">
        <v>42</v>
      </c>
      <c r="J6" s="7" t="s">
        <v>32</v>
      </c>
      <c r="K6" s="12" t="s">
        <v>7</v>
      </c>
    </row>
    <row r="7" spans="1:12" x14ac:dyDescent="0.2">
      <c r="A7" s="35">
        <v>1</v>
      </c>
      <c r="B7" s="36" t="s">
        <v>29</v>
      </c>
      <c r="C7" s="41"/>
      <c r="D7" s="8">
        <v>90</v>
      </c>
      <c r="E7" s="22">
        <v>60</v>
      </c>
      <c r="F7" s="9">
        <v>45</v>
      </c>
      <c r="G7" s="23">
        <v>80</v>
      </c>
      <c r="H7" s="9">
        <v>100</v>
      </c>
      <c r="I7" s="9">
        <v>50</v>
      </c>
      <c r="J7" s="23">
        <f t="shared" ref="J7:J12" si="0">SUM(D7:I7)/6</f>
        <v>70.833333333333329</v>
      </c>
      <c r="K7" s="14">
        <f>J7*0.3</f>
        <v>21.249999999999996</v>
      </c>
    </row>
    <row r="8" spans="1:12" x14ac:dyDescent="0.2">
      <c r="A8" s="32">
        <v>2</v>
      </c>
      <c r="B8" s="31" t="s">
        <v>26</v>
      </c>
      <c r="C8" s="42"/>
      <c r="D8" s="10">
        <v>60</v>
      </c>
      <c r="E8" s="17">
        <v>80</v>
      </c>
      <c r="F8" s="11">
        <v>35</v>
      </c>
      <c r="G8" s="18">
        <v>5</v>
      </c>
      <c r="H8" s="11">
        <v>100</v>
      </c>
      <c r="I8" s="11">
        <v>60</v>
      </c>
      <c r="J8" s="18">
        <f t="shared" si="0"/>
        <v>56.666666666666664</v>
      </c>
      <c r="K8" s="45">
        <f t="shared" ref="K8:K13" si="1">J8*0.3</f>
        <v>17</v>
      </c>
    </row>
    <row r="9" spans="1:12" x14ac:dyDescent="0.2">
      <c r="A9" s="32">
        <v>3</v>
      </c>
      <c r="B9" s="31" t="s">
        <v>27</v>
      </c>
      <c r="C9" s="42"/>
      <c r="D9" s="10">
        <v>90</v>
      </c>
      <c r="E9" s="17">
        <v>60</v>
      </c>
      <c r="F9" s="11">
        <v>40</v>
      </c>
      <c r="G9" s="18">
        <v>95</v>
      </c>
      <c r="H9" s="11">
        <v>25</v>
      </c>
      <c r="I9" s="11">
        <v>60</v>
      </c>
      <c r="J9" s="18">
        <f t="shared" si="0"/>
        <v>61.666666666666664</v>
      </c>
      <c r="K9" s="45">
        <f t="shared" si="1"/>
        <v>18.5</v>
      </c>
    </row>
    <row r="10" spans="1:12" x14ac:dyDescent="0.2">
      <c r="A10" s="32">
        <v>4</v>
      </c>
      <c r="B10" s="31" t="s">
        <v>25</v>
      </c>
      <c r="C10" s="42"/>
      <c r="D10" s="10">
        <v>40</v>
      </c>
      <c r="E10" s="17">
        <v>20</v>
      </c>
      <c r="F10" s="11">
        <v>15</v>
      </c>
      <c r="G10" s="18">
        <v>0</v>
      </c>
      <c r="H10" s="11">
        <v>50</v>
      </c>
      <c r="I10" s="11">
        <v>65</v>
      </c>
      <c r="J10" s="18">
        <f t="shared" si="0"/>
        <v>31.666666666666668</v>
      </c>
      <c r="K10" s="45">
        <f t="shared" si="1"/>
        <v>9.5</v>
      </c>
    </row>
    <row r="11" spans="1:12" x14ac:dyDescent="0.2">
      <c r="A11" s="32">
        <v>5</v>
      </c>
      <c r="B11" s="31" t="s">
        <v>28</v>
      </c>
      <c r="C11" s="42"/>
      <c r="D11" s="10">
        <v>20</v>
      </c>
      <c r="E11" s="17">
        <v>30</v>
      </c>
      <c r="F11" s="11">
        <v>55</v>
      </c>
      <c r="G11" s="18">
        <v>5</v>
      </c>
      <c r="H11" s="11">
        <v>60</v>
      </c>
      <c r="I11" s="11">
        <v>65</v>
      </c>
      <c r="J11" s="18">
        <f t="shared" si="0"/>
        <v>39.166666666666664</v>
      </c>
      <c r="K11" s="45">
        <f t="shared" si="1"/>
        <v>11.749999999999998</v>
      </c>
    </row>
    <row r="12" spans="1:12" x14ac:dyDescent="0.2">
      <c r="A12" s="32">
        <v>6</v>
      </c>
      <c r="B12" s="31" t="s">
        <v>30</v>
      </c>
      <c r="C12" s="42"/>
      <c r="D12" s="10">
        <v>40</v>
      </c>
      <c r="E12" s="17">
        <v>40</v>
      </c>
      <c r="F12" s="11">
        <v>20</v>
      </c>
      <c r="G12" s="18">
        <v>0</v>
      </c>
      <c r="H12" s="11">
        <v>50</v>
      </c>
      <c r="I12" s="11">
        <v>60</v>
      </c>
      <c r="J12" s="18">
        <f t="shared" si="0"/>
        <v>35</v>
      </c>
      <c r="K12" s="45">
        <f t="shared" si="1"/>
        <v>10.5</v>
      </c>
    </row>
    <row r="13" spans="1:12" ht="13.5" thickBot="1" x14ac:dyDescent="0.25">
      <c r="A13" s="33">
        <v>7</v>
      </c>
      <c r="B13" s="34" t="s">
        <v>31</v>
      </c>
      <c r="C13" s="43"/>
      <c r="D13" s="44">
        <v>35</v>
      </c>
      <c r="E13" s="37">
        <v>30</v>
      </c>
      <c r="F13" s="38">
        <v>5</v>
      </c>
      <c r="G13" s="39">
        <v>10</v>
      </c>
      <c r="H13" s="38">
        <v>0</v>
      </c>
      <c r="I13" s="38">
        <v>25</v>
      </c>
      <c r="J13" s="19">
        <f>SUM(D13:I13)/6</f>
        <v>17.5</v>
      </c>
      <c r="K13" s="46">
        <f t="shared" si="1"/>
        <v>5.25</v>
      </c>
      <c r="L13" s="40"/>
    </row>
    <row r="14" spans="1:12" x14ac:dyDescent="0.2">
      <c r="A14" s="24"/>
      <c r="B14" s="25"/>
      <c r="C14" s="26"/>
      <c r="D14" s="26"/>
      <c r="E14" s="27"/>
      <c r="F14" s="26"/>
      <c r="G14" s="28"/>
      <c r="H14" s="26"/>
      <c r="I14" s="26"/>
      <c r="J14" s="28"/>
      <c r="K14" s="29"/>
    </row>
    <row r="15" spans="1:12" x14ac:dyDescent="0.2">
      <c r="A15" s="24"/>
      <c r="B15" s="25"/>
      <c r="C15" s="26"/>
      <c r="D15" s="26"/>
      <c r="E15" s="27"/>
      <c r="F15" s="26"/>
      <c r="G15" s="28"/>
      <c r="H15" s="26"/>
      <c r="I15" s="26"/>
      <c r="J15" s="28"/>
      <c r="K15" s="29"/>
    </row>
    <row r="18" spans="1:7" x14ac:dyDescent="0.2">
      <c r="A18" s="16" t="s">
        <v>43</v>
      </c>
      <c r="D18" s="16"/>
      <c r="G18" s="16"/>
    </row>
  </sheetData>
  <mergeCells count="7">
    <mergeCell ref="A5:A6"/>
    <mergeCell ref="D5:K5"/>
    <mergeCell ref="B5:C6"/>
    <mergeCell ref="A1:K1"/>
    <mergeCell ref="A2:K2"/>
    <mergeCell ref="A3:K3"/>
    <mergeCell ref="A4:K4"/>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Nihai Değerlendirme</vt:lpstr>
      <vt:lpstr>Sayfa2</vt:lpstr>
      <vt:lpstr>'Nihai Değerlendirme'!Yazdırma_Alanı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Admin</cp:lastModifiedBy>
  <cp:lastPrinted>2019-12-09T16:36:48Z</cp:lastPrinted>
  <dcterms:created xsi:type="dcterms:W3CDTF">1999-05-26T11:21:22Z</dcterms:created>
  <dcterms:modified xsi:type="dcterms:W3CDTF">2021-04-29T11:09:17Z</dcterms:modified>
</cp:coreProperties>
</file>